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Прил. №1 к пост." sheetId="1" r:id="rId1"/>
    <sheet name="Прил. №2 к пост." sheetId="2" r:id="rId2"/>
  </sheets>
  <definedNames>
    <definedName name="_xlnm.Print_Area" localSheetId="0">'Прил. №1 к пост.'!$A$1:$J$40</definedName>
    <definedName name="_xlnm.Print_Area" localSheetId="1">'Прил. №2 к пост.'!$A$1:$J$29</definedName>
  </definedNames>
  <calcPr fullCalcOnLoad="1"/>
</workbook>
</file>

<file path=xl/sharedStrings.xml><?xml version="1.0" encoding="utf-8"?>
<sst xmlns="http://schemas.openxmlformats.org/spreadsheetml/2006/main" count="127" uniqueCount="100">
  <si>
    <t>внебюджетные средства</t>
  </si>
  <si>
    <t>Внебюджетные средства</t>
  </si>
  <si>
    <t>Всего по Программе:</t>
  </si>
  <si>
    <t>Источники финансирования</t>
  </si>
  <si>
    <t>Объем финансирования по годам (тыс. руб.)</t>
  </si>
  <si>
    <t>1.1.</t>
  </si>
  <si>
    <t>Средства бюджета МО Сертолово</t>
  </si>
  <si>
    <t>Итого по программе, в т.ч.:</t>
  </si>
  <si>
    <t>1</t>
  </si>
  <si>
    <t>2</t>
  </si>
  <si>
    <t>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</si>
  <si>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</si>
  <si>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</si>
  <si>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 xml:space="preserve">Ожидаемый результат </t>
  </si>
  <si>
    <t xml:space="preserve">                                                                                      </t>
  </si>
  <si>
    <r>
      <t xml:space="preserve">Руководитель программы:    </t>
    </r>
    <r>
      <rPr>
        <u val="single"/>
        <sz val="18"/>
        <rFont val="Times New Roman"/>
        <family val="1"/>
      </rPr>
      <t xml:space="preserve"> </t>
    </r>
  </si>
  <si>
    <t>Наименование мероприятия</t>
  </si>
  <si>
    <t>Ответственный за выполнение мероприятия</t>
  </si>
  <si>
    <t>№  п/п</t>
  </si>
  <si>
    <t>Всего, в т.ч. по источникам:</t>
  </si>
  <si>
    <t xml:space="preserve">Планируемый объем финансирования на решение данной задачи (тыс. руб.)        </t>
  </si>
  <si>
    <t xml:space="preserve">Единица   измерения    </t>
  </si>
  <si>
    <t>Планируемое значение показателя по годам реализации</t>
  </si>
  <si>
    <t>Итого по разделу 1, в т.ч.</t>
  </si>
  <si>
    <t>Показатели, характеризующие выполнение мероприятий</t>
  </si>
  <si>
    <t>Итого по задаче 1:</t>
  </si>
  <si>
    <t xml:space="preserve">Задачи,                                                                 направленные                                                                                          на достижение цели    </t>
  </si>
  <si>
    <r>
      <t>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                      ед.</t>
    </r>
  </si>
  <si>
    <t xml:space="preserve"> - площадь крыш                                                                                                   - кол-во МКД</t>
  </si>
  <si>
    <t>отдел ЖКХ администрации МО Сертолово</t>
  </si>
  <si>
    <t>№   п/п</t>
  </si>
  <si>
    <t>ПЕРЕЧЕНЬ ПЛАНИРУЕМЫХ РЕЗУЛЬТАТОВ РЕАЛИЗАЦИИ МУНИЦИПАЛЬНОЙ ПРОГРАММЫ</t>
  </si>
  <si>
    <t>ПЕРЕЧЕНЬ  МЕРОПРИЯТИЙ ПО РЕАЛИЗАЦИИ МУНИЦИПАЛЬНОЙ ПРОГРАММЫ МО СЕРТОЛОВО</t>
  </si>
  <si>
    <r>
      <t xml:space="preserve">Руководитель программы:    </t>
    </r>
    <r>
      <rPr>
        <u val="single"/>
        <sz val="24"/>
        <rFont val="Times New Roman"/>
        <family val="1"/>
      </rPr>
      <t xml:space="preserve"> </t>
    </r>
  </si>
  <si>
    <t>Утепление фасадов многоквартирных  домов</t>
  </si>
  <si>
    <t>Утепление крыш многоквартирных домов</t>
  </si>
  <si>
    <t>Утепление фасадов  многоквартирных домов</t>
  </si>
  <si>
    <t xml:space="preserve">Замена оборудования внутридомовых инженерных систем исчерпавшего  нормативный срок эксплуатации                        </t>
  </si>
  <si>
    <t xml:space="preserve">Замена оборудования внутридомовых инженерных систем исчерпавшего  нормативный срок эксплуатации                                                                            </t>
  </si>
  <si>
    <t>уменьшение промерзания, протечек, продувания стен,  образования грибков; рациональное использование тепловой энергии; увеличение срока службы стеновых панелей;</t>
  </si>
  <si>
    <t xml:space="preserve">увеличение срока эксплуатации систем ГВС, ХВС, ЦО, электроснабжения; снижение числа аварий; рациональное использование и  экономия потребления энергоресурсов в  многоквартирных домах;                                                                                                                                  </t>
  </si>
  <si>
    <t xml:space="preserve">уменьшение протечек и промерзания чердачных конструкций; рациональное использование тепловой энергии; увеличение срока службы чердачных конструкций; </t>
  </si>
  <si>
    <t xml:space="preserve">  - кол-во подъездов                                                                            - кол-во систем электроснабжения                                                                                                                                    </t>
  </si>
  <si>
    <t>Заместитель главы администрации по жилищно-коммунальному хозяйству__________________В.В. Василенко</t>
  </si>
  <si>
    <t xml:space="preserve">ед.                   ед.                             </t>
  </si>
  <si>
    <t>Всего   (тыс. руб.)</t>
  </si>
  <si>
    <t xml:space="preserve"> - кол-во стояков ГВС и ХВС                                                             - кол-во стояков ЦО                                                                    - кол-во стояков полотенцесушителей                        - общая протяженность трубопроводов ГВС, ХВС, ЦО, полотенцесушителей</t>
  </si>
  <si>
    <t xml:space="preserve">ед.                                    ед.                     ед.                                                    пог.м    </t>
  </si>
  <si>
    <t xml:space="preserve"> </t>
  </si>
  <si>
    <t xml:space="preserve">осуществление количественного учёта и оплата фактически потреблённого количества энергоресурсов в муниципальных жилых помещениях </t>
  </si>
  <si>
    <t>Установка и замена                индивидуальных приборов учета коммунальных ресурсов в муниципальных жилых помещениях</t>
  </si>
  <si>
    <t>Установка и замена индивидуальных приборов учета коммунальных ресурсов в муниципальных жилых помещениях</t>
  </si>
  <si>
    <t xml:space="preserve">                                        Приложение 1                                                                                                          к программе                                                                                    </t>
  </si>
  <si>
    <r>
      <t xml:space="preserve"> </t>
    </r>
    <r>
      <rPr>
        <u val="single"/>
        <sz val="24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</si>
  <si>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u val="single"/>
        <sz val="24"/>
        <rFont val="Times New Roman"/>
        <family val="1"/>
      </rPr>
      <t>в сфере жилищно-коммунального хозяйства МО Сертолово»</t>
    </r>
    <r>
      <rPr>
        <sz val="24"/>
        <rFont val="Times New Roman"/>
        <family val="1"/>
      </rPr>
      <t xml:space="preserve"> на 20</t>
    </r>
    <r>
      <rPr>
        <u val="single"/>
        <sz val="24"/>
        <rFont val="Times New Roman"/>
        <family val="1"/>
      </rPr>
      <t>20</t>
    </r>
    <r>
      <rPr>
        <sz val="24"/>
        <rFont val="Times New Roman"/>
        <family val="1"/>
      </rPr>
      <t>-20</t>
    </r>
    <r>
      <rPr>
        <u val="single"/>
        <sz val="24"/>
        <rFont val="Times New Roman"/>
        <family val="1"/>
      </rPr>
      <t xml:space="preserve">22 </t>
    </r>
    <r>
      <rPr>
        <sz val="24"/>
        <rFont val="Times New Roman"/>
        <family val="1"/>
      </rPr>
      <t>годы</t>
    </r>
  </si>
  <si>
    <t>2020-2022 г.г.</t>
  </si>
  <si>
    <t>Раздел 1. Регулирование и контроль расхода энергетических ресурсов в сфере жилищного хозяйства</t>
  </si>
  <si>
    <t>1.2.</t>
  </si>
  <si>
    <t>1.3.</t>
  </si>
  <si>
    <t>1.4.</t>
  </si>
  <si>
    <t>Задача 1. Регулирование и контроль расхода энергетических ресурсов в сфере жилищного хозяйства</t>
  </si>
  <si>
    <r>
      <t xml:space="preserve"> </t>
    </r>
    <r>
      <rPr>
        <u val="single"/>
        <sz val="20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</si>
  <si>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u val="single"/>
        <sz val="20"/>
        <rFont val="Times New Roman"/>
        <family val="1"/>
      </rPr>
      <t>в сфере жилищно-коммунального хозяйства МО Сертолово»  на 2020-2022 годы</t>
    </r>
  </si>
  <si>
    <t>2020 год</t>
  </si>
  <si>
    <t>2021 год</t>
  </si>
  <si>
    <t>2022 год</t>
  </si>
  <si>
    <t>24                                 0                              12                               900,0</t>
  </si>
  <si>
    <t>19                                  0                              98,2</t>
  </si>
  <si>
    <t>Заместитель главы администрации по жилищно-коммунальному хозяйству___________________________В.В. Василенко</t>
  </si>
  <si>
    <t>2020 - 2021 г. г.</t>
  </si>
  <si>
    <t>869,0                                   1</t>
  </si>
  <si>
    <t xml:space="preserve">  6                                               19                                     4                                         1395,0 </t>
  </si>
  <si>
    <t xml:space="preserve">                                                                                  ед./ед.                                                                                                                                                                                                                                                                                                кв.м / кв.м                                               ед.</t>
  </si>
  <si>
    <t xml:space="preserve"> оконных/дверных блоков (в составе общего имущества)                                                                                                                               - площадь оконных / дверных блоков(в составе общего имущества)                                                                                                   - кол-во МКД</t>
  </si>
  <si>
    <t>6                                  6</t>
  </si>
  <si>
    <t xml:space="preserve">                                  349/24                               527,45/75,13                                  8</t>
  </si>
  <si>
    <t xml:space="preserve">                                                                          96/0                                46,00/0                          1</t>
  </si>
  <si>
    <t>1.5.</t>
  </si>
  <si>
    <t>Бюджет ЛО</t>
  </si>
  <si>
    <t>Средства бюджета ЛО</t>
  </si>
  <si>
    <t>Установка автоматизированных индивидуальных тепловых пунктов в многоквартирных домах</t>
  </si>
  <si>
    <t xml:space="preserve"> - кол-во установленных АИТП                                                                                                 - кол-во оборудованных АИТП домов       </t>
  </si>
  <si>
    <t xml:space="preserve">ед.                       ед.  </t>
  </si>
  <si>
    <t>7                                 7</t>
  </si>
  <si>
    <t>6                                 5</t>
  </si>
  <si>
    <t>4                                  4</t>
  </si>
  <si>
    <t>улучшение качества горячего водоснабжения.</t>
  </si>
  <si>
    <t>Областной бюджет ЛО</t>
  </si>
  <si>
    <t xml:space="preserve">бюджет                                  МО Сертолово    </t>
  </si>
  <si>
    <r>
      <t xml:space="preserve">ПРИЛОЖЕНИЕ  №2                                                                                                    к постановлению администрации                   МО Сертолово                                                   от </t>
    </r>
    <r>
      <rPr>
        <u val="single"/>
        <sz val="20"/>
        <rFont val="Times New Roman"/>
        <family val="1"/>
      </rPr>
      <t>25.06.2020 г.</t>
    </r>
    <r>
      <rPr>
        <sz val="20"/>
        <rFont val="Times New Roman"/>
        <family val="1"/>
      </rPr>
      <t xml:space="preserve">№ </t>
    </r>
    <r>
      <rPr>
        <u val="single"/>
        <sz val="20"/>
        <rFont val="Times New Roman"/>
        <family val="1"/>
      </rPr>
      <t>564</t>
    </r>
  </si>
  <si>
    <r>
      <t>ПРИЛОЖЕНИЕ  №1                                                                                                    к постановлению администрации                   МО Сертолово                                                   от</t>
    </r>
    <r>
      <rPr>
        <u val="single"/>
        <sz val="24"/>
        <rFont val="Times New Roman"/>
        <family val="1"/>
      </rPr>
      <t>25.06.2020 г.</t>
    </r>
    <r>
      <rPr>
        <sz val="24"/>
        <rFont val="Times New Roman"/>
        <family val="1"/>
      </rPr>
      <t xml:space="preserve">№ </t>
    </r>
    <r>
      <rPr>
        <u val="single"/>
        <sz val="24"/>
        <rFont val="Times New Roman"/>
        <family val="1"/>
      </rPr>
      <t>564</t>
    </r>
  </si>
  <si>
    <t>2021, 2022 г.г.</t>
  </si>
  <si>
    <t>2021 г.</t>
  </si>
  <si>
    <t xml:space="preserve">                                                - кол-во разводящих магистралей ХВС                                         - общая протяженность  магистралей ГВС и ХВС</t>
  </si>
  <si>
    <t xml:space="preserve">                                                ед.                                                    пог.м    </t>
  </si>
  <si>
    <t xml:space="preserve">                                 1                                85,0</t>
  </si>
  <si>
    <t xml:space="preserve"> - кол-во установленных приборов учета                                                                                                                             - уровень оснащенности муниципальных жилых помещений      </t>
  </si>
  <si>
    <t>ед.                                          %</t>
  </si>
  <si>
    <t>19                                                             96,2</t>
  </si>
  <si>
    <t>19                                                                97,3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</si>
</sst>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00000"/>
    <numFmt numFmtId="178" formatCode="0.0"/>
    <numFmt numFmtId="179" formatCode="0.00000"/>
    <numFmt numFmtId="180" formatCode="0.0000"/>
  </numFmts>
  <fonts count="59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u val="single"/>
      <sz val="18"/>
      <name val="Times New Roman"/>
      <family val="1"/>
    </font>
    <font>
      <sz val="18"/>
      <name val="Arial Cyr"/>
      <family val="0"/>
    </font>
    <font>
      <vertAlign val="superscript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sz val="24"/>
      <name val="Times New Roman"/>
      <family val="1"/>
    </font>
    <font>
      <u val="single"/>
      <sz val="24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u val="single"/>
      <sz val="20"/>
      <name val="Times New Roman"/>
      <family val="1"/>
    </font>
    <font>
      <b/>
      <sz val="20"/>
      <color indexed="8"/>
      <name val="Times New Roman"/>
      <family val="1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9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7" fillId="0" borderId="0" xfId="0" applyFont="1" applyFill="1" applyAlignment="1">
      <alignment/>
    </xf>
    <xf numFmtId="2" fontId="17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2" fontId="7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0" fillId="33" borderId="0" xfId="0" applyFill="1" applyAlignment="1">
      <alignment/>
    </xf>
    <xf numFmtId="0" fontId="21" fillId="34" borderId="10" xfId="0" applyFont="1" applyFill="1" applyBorder="1" applyAlignment="1">
      <alignment horizontal="left" vertical="center" wrapText="1"/>
    </xf>
    <xf numFmtId="2" fontId="21" fillId="34" borderId="10" xfId="0" applyNumberFormat="1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left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8"/>
  <sheetViews>
    <sheetView view="pageBreakPreview" zoomScale="55" zoomScaleNormal="55" zoomScaleSheetLayoutView="55" zoomScalePageLayoutView="0" workbookViewId="0" topLeftCell="A1">
      <selection activeCell="H4" sqref="H4:J6"/>
    </sheetView>
  </sheetViews>
  <sheetFormatPr defaultColWidth="9.00390625" defaultRowHeight="12.75"/>
  <cols>
    <col min="1" max="1" width="12.25390625" style="6" customWidth="1"/>
    <col min="2" max="2" width="39.00390625" style="6" customWidth="1"/>
    <col min="3" max="3" width="33.75390625" style="6" customWidth="1"/>
    <col min="4" max="4" width="27.875" style="6" customWidth="1"/>
    <col min="5" max="5" width="23.625" style="6" customWidth="1"/>
    <col min="6" max="6" width="17.625" style="6" customWidth="1"/>
    <col min="7" max="7" width="19.875" style="6" customWidth="1"/>
    <col min="8" max="8" width="20.625" style="6" customWidth="1"/>
    <col min="9" max="9" width="27.25390625" style="6" customWidth="1"/>
    <col min="10" max="10" width="39.75390625" style="8" customWidth="1"/>
    <col min="11" max="11" width="32.75390625" style="6" customWidth="1"/>
    <col min="12" max="16384" width="9.125" style="6" customWidth="1"/>
  </cols>
  <sheetData>
    <row r="1" ht="84" customHeight="1">
      <c r="J1" s="7"/>
    </row>
    <row r="2" ht="74.25" customHeight="1">
      <c r="J2" s="7"/>
    </row>
    <row r="3" ht="59.25" customHeight="1">
      <c r="J3" s="7"/>
    </row>
    <row r="4" spans="8:10" ht="41.25" customHeight="1">
      <c r="H4" s="63" t="s">
        <v>90</v>
      </c>
      <c r="I4" s="63"/>
      <c r="J4" s="63"/>
    </row>
    <row r="5" spans="8:10" ht="34.5" customHeight="1">
      <c r="H5" s="63"/>
      <c r="I5" s="63"/>
      <c r="J5" s="63"/>
    </row>
    <row r="6" spans="8:10" ht="75.75" customHeight="1">
      <c r="H6" s="63"/>
      <c r="I6" s="63"/>
      <c r="J6" s="63"/>
    </row>
    <row r="7" spans="2:10" ht="42.75" customHeight="1">
      <c r="B7" s="77" t="s">
        <v>32</v>
      </c>
      <c r="C7" s="77"/>
      <c r="D7" s="77"/>
      <c r="E7" s="77"/>
      <c r="F7" s="77"/>
      <c r="G7" s="77"/>
      <c r="H7" s="77"/>
      <c r="I7" s="77"/>
      <c r="J7" s="77"/>
    </row>
    <row r="8" spans="2:10" ht="37.5" customHeight="1">
      <c r="B8" s="78" t="s">
        <v>53</v>
      </c>
      <c r="C8" s="78"/>
      <c r="D8" s="78"/>
      <c r="E8" s="78"/>
      <c r="F8" s="78"/>
      <c r="G8" s="78"/>
      <c r="H8" s="78"/>
      <c r="I8" s="78"/>
      <c r="J8" s="78"/>
    </row>
    <row r="9" spans="2:10" ht="35.25" customHeight="1">
      <c r="B9" s="78" t="s">
        <v>54</v>
      </c>
      <c r="C9" s="78"/>
      <c r="D9" s="78"/>
      <c r="E9" s="78"/>
      <c r="F9" s="78"/>
      <c r="G9" s="78"/>
      <c r="H9" s="78"/>
      <c r="I9" s="78"/>
      <c r="J9" s="78"/>
    </row>
    <row r="10" spans="1:10" ht="63.75" customHeight="1">
      <c r="A10" s="74" t="s">
        <v>18</v>
      </c>
      <c r="B10" s="74" t="s">
        <v>16</v>
      </c>
      <c r="C10" s="74" t="s">
        <v>3</v>
      </c>
      <c r="D10" s="74" t="s">
        <v>12</v>
      </c>
      <c r="E10" s="74" t="s">
        <v>45</v>
      </c>
      <c r="F10" s="75" t="s">
        <v>4</v>
      </c>
      <c r="G10" s="76"/>
      <c r="H10" s="76"/>
      <c r="I10" s="74" t="s">
        <v>17</v>
      </c>
      <c r="J10" s="74" t="s">
        <v>13</v>
      </c>
    </row>
    <row r="11" spans="1:10" ht="28.5" customHeight="1">
      <c r="A11" s="74"/>
      <c r="B11" s="74"/>
      <c r="C11" s="74"/>
      <c r="D11" s="74"/>
      <c r="E11" s="74"/>
      <c r="F11" s="34">
        <v>2020</v>
      </c>
      <c r="G11" s="34">
        <v>2021</v>
      </c>
      <c r="H11" s="34">
        <v>2022</v>
      </c>
      <c r="I11" s="74"/>
      <c r="J11" s="74"/>
    </row>
    <row r="12" spans="1:10" s="16" customFormat="1" ht="22.5" customHeight="1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</row>
    <row r="13" spans="1:10" ht="27.75" customHeight="1">
      <c r="A13" s="64" t="s">
        <v>56</v>
      </c>
      <c r="B13" s="65"/>
      <c r="C13" s="65"/>
      <c r="D13" s="65"/>
      <c r="E13" s="65"/>
      <c r="F13" s="65"/>
      <c r="G13" s="65"/>
      <c r="H13" s="65"/>
      <c r="I13" s="65"/>
      <c r="J13" s="66"/>
    </row>
    <row r="14" spans="1:10" ht="51" customHeight="1">
      <c r="A14" s="69" t="s">
        <v>5</v>
      </c>
      <c r="B14" s="68" t="s">
        <v>34</v>
      </c>
      <c r="C14" s="36" t="s">
        <v>19</v>
      </c>
      <c r="D14" s="67" t="s">
        <v>69</v>
      </c>
      <c r="E14" s="38">
        <f>E15+E16</f>
        <v>8425.39</v>
      </c>
      <c r="F14" s="38">
        <f>F15+F16</f>
        <v>7677.59</v>
      </c>
      <c r="G14" s="38">
        <f>G15+G16</f>
        <v>747.8</v>
      </c>
      <c r="H14" s="38"/>
      <c r="I14" s="68" t="s">
        <v>29</v>
      </c>
      <c r="J14" s="67" t="s">
        <v>39</v>
      </c>
    </row>
    <row r="15" spans="1:11" ht="61.5" customHeight="1">
      <c r="A15" s="69"/>
      <c r="B15" s="68"/>
      <c r="C15" s="37" t="s">
        <v>6</v>
      </c>
      <c r="D15" s="67"/>
      <c r="E15" s="38">
        <f>F15+G15+H15</f>
        <v>7427.8</v>
      </c>
      <c r="F15" s="39">
        <v>6800</v>
      </c>
      <c r="G15" s="39">
        <v>627.8</v>
      </c>
      <c r="H15" s="39"/>
      <c r="I15" s="68"/>
      <c r="J15" s="67"/>
      <c r="K15" s="32"/>
    </row>
    <row r="16" spans="1:11" ht="162.75" customHeight="1">
      <c r="A16" s="69"/>
      <c r="B16" s="68"/>
      <c r="C16" s="37" t="s">
        <v>1</v>
      </c>
      <c r="D16" s="67"/>
      <c r="E16" s="38">
        <f>F16+G16+H16</f>
        <v>997.59</v>
      </c>
      <c r="F16" s="39">
        <v>877.59</v>
      </c>
      <c r="G16" s="39">
        <v>120</v>
      </c>
      <c r="H16" s="39"/>
      <c r="I16" s="68"/>
      <c r="J16" s="67"/>
      <c r="K16" s="32"/>
    </row>
    <row r="17" spans="1:11" ht="162.75" customHeight="1">
      <c r="A17" s="52"/>
      <c r="B17" s="53"/>
      <c r="C17" s="53"/>
      <c r="D17" s="54"/>
      <c r="E17" s="55"/>
      <c r="F17" s="56"/>
      <c r="G17" s="56"/>
      <c r="H17" s="56"/>
      <c r="I17" s="53"/>
      <c r="J17" s="54"/>
      <c r="K17" s="32"/>
    </row>
    <row r="18" spans="1:11" ht="86.25" customHeight="1">
      <c r="A18" s="52"/>
      <c r="B18" s="53"/>
      <c r="C18" s="53"/>
      <c r="D18" s="54"/>
      <c r="E18" s="55"/>
      <c r="F18" s="56"/>
      <c r="G18" s="56"/>
      <c r="H18" s="56"/>
      <c r="I18" s="53"/>
      <c r="J18" s="54"/>
      <c r="K18" s="32"/>
    </row>
    <row r="19" spans="1:11" ht="54" customHeight="1">
      <c r="A19" s="69" t="s">
        <v>57</v>
      </c>
      <c r="B19" s="68" t="s">
        <v>38</v>
      </c>
      <c r="C19" s="36" t="s">
        <v>19</v>
      </c>
      <c r="D19" s="67" t="s">
        <v>91</v>
      </c>
      <c r="E19" s="38">
        <f>F19+G19+H19</f>
        <v>13393.2</v>
      </c>
      <c r="F19" s="38">
        <f>F20+F21</f>
        <v>0</v>
      </c>
      <c r="G19" s="38">
        <f>G20+G21</f>
        <v>4170.5</v>
      </c>
      <c r="H19" s="38">
        <f>H20+H21</f>
        <v>9222.7</v>
      </c>
      <c r="I19" s="68" t="s">
        <v>29</v>
      </c>
      <c r="J19" s="67" t="s">
        <v>40</v>
      </c>
      <c r="K19" s="25"/>
    </row>
    <row r="20" spans="1:11" ht="190.5" customHeight="1">
      <c r="A20" s="69"/>
      <c r="B20" s="68"/>
      <c r="C20" s="37" t="s">
        <v>6</v>
      </c>
      <c r="D20" s="67"/>
      <c r="E20" s="38">
        <f>F20+G20+H20</f>
        <v>11466.4</v>
      </c>
      <c r="F20" s="39"/>
      <c r="G20" s="39">
        <v>3466.4</v>
      </c>
      <c r="H20" s="39">
        <v>8000</v>
      </c>
      <c r="I20" s="68"/>
      <c r="J20" s="67"/>
      <c r="K20" s="29"/>
    </row>
    <row r="21" spans="1:11" ht="57" customHeight="1">
      <c r="A21" s="69"/>
      <c r="B21" s="68"/>
      <c r="C21" s="37" t="s">
        <v>1</v>
      </c>
      <c r="D21" s="67"/>
      <c r="E21" s="38">
        <f>F21+G21+H21</f>
        <v>1926.8000000000002</v>
      </c>
      <c r="F21" s="39"/>
      <c r="G21" s="39">
        <v>704.1</v>
      </c>
      <c r="H21" s="39">
        <v>1222.7</v>
      </c>
      <c r="I21" s="68"/>
      <c r="J21" s="67"/>
      <c r="K21" s="29"/>
    </row>
    <row r="22" spans="1:11" ht="66" customHeight="1">
      <c r="A22" s="69" t="s">
        <v>58</v>
      </c>
      <c r="B22" s="68" t="s">
        <v>35</v>
      </c>
      <c r="C22" s="36" t="s">
        <v>19</v>
      </c>
      <c r="D22" s="67" t="s">
        <v>92</v>
      </c>
      <c r="E22" s="38">
        <f aca="true" t="shared" si="0" ref="E22:E29">F22+G22+H22</f>
        <v>1060.8</v>
      </c>
      <c r="F22" s="38"/>
      <c r="G22" s="38">
        <f>G23+G24</f>
        <v>1060.8</v>
      </c>
      <c r="H22" s="38"/>
      <c r="I22" s="68" t="s">
        <v>29</v>
      </c>
      <c r="J22" s="67" t="s">
        <v>41</v>
      </c>
      <c r="K22" s="28"/>
    </row>
    <row r="23" spans="1:11" ht="51.75" customHeight="1">
      <c r="A23" s="69"/>
      <c r="B23" s="68"/>
      <c r="C23" s="37" t="s">
        <v>6</v>
      </c>
      <c r="D23" s="67"/>
      <c r="E23" s="38">
        <f t="shared" si="0"/>
        <v>905.8</v>
      </c>
      <c r="F23" s="39"/>
      <c r="G23" s="39">
        <v>905.8</v>
      </c>
      <c r="H23" s="39"/>
      <c r="I23" s="68"/>
      <c r="J23" s="67"/>
      <c r="K23" s="32"/>
    </row>
    <row r="24" spans="1:10" ht="145.5" customHeight="1">
      <c r="A24" s="69"/>
      <c r="B24" s="68"/>
      <c r="C24" s="37" t="s">
        <v>1</v>
      </c>
      <c r="D24" s="67"/>
      <c r="E24" s="38">
        <f t="shared" si="0"/>
        <v>155</v>
      </c>
      <c r="F24" s="39"/>
      <c r="G24" s="39">
        <v>155</v>
      </c>
      <c r="H24" s="39"/>
      <c r="I24" s="68"/>
      <c r="J24" s="67"/>
    </row>
    <row r="25" spans="1:10" ht="145.5" customHeight="1">
      <c r="A25" s="52"/>
      <c r="B25" s="53"/>
      <c r="C25" s="53"/>
      <c r="D25" s="54"/>
      <c r="E25" s="55"/>
      <c r="F25" s="56"/>
      <c r="G25" s="56"/>
      <c r="H25" s="56"/>
      <c r="I25" s="53"/>
      <c r="J25" s="54"/>
    </row>
    <row r="26" spans="1:10" ht="145.5" customHeight="1">
      <c r="A26" s="52"/>
      <c r="B26" s="53"/>
      <c r="C26" s="53"/>
      <c r="D26" s="54"/>
      <c r="E26" s="55"/>
      <c r="F26" s="56"/>
      <c r="G26" s="56"/>
      <c r="H26" s="56"/>
      <c r="I26" s="53"/>
      <c r="J26" s="54"/>
    </row>
    <row r="27" spans="1:12" ht="46.5" customHeight="1">
      <c r="A27" s="67" t="s">
        <v>59</v>
      </c>
      <c r="B27" s="68" t="s">
        <v>50</v>
      </c>
      <c r="C27" s="36" t="s">
        <v>19</v>
      </c>
      <c r="D27" s="67" t="s">
        <v>55</v>
      </c>
      <c r="E27" s="38">
        <f t="shared" si="0"/>
        <v>308.4</v>
      </c>
      <c r="F27" s="38">
        <f>F28</f>
        <v>98.8</v>
      </c>
      <c r="G27" s="38">
        <f>G28</f>
        <v>102.8</v>
      </c>
      <c r="H27" s="38">
        <f>H28</f>
        <v>106.8</v>
      </c>
      <c r="I27" s="73" t="s">
        <v>29</v>
      </c>
      <c r="J27" s="67" t="s">
        <v>49</v>
      </c>
      <c r="K27" s="46">
        <f>36192.6+98.8+102.6+16.8</f>
        <v>36410.8</v>
      </c>
      <c r="L27" s="23"/>
    </row>
    <row r="28" spans="1:10" ht="163.5" customHeight="1">
      <c r="A28" s="67"/>
      <c r="B28" s="68"/>
      <c r="C28" s="37" t="s">
        <v>6</v>
      </c>
      <c r="D28" s="67"/>
      <c r="E28" s="38">
        <f t="shared" si="0"/>
        <v>308.4</v>
      </c>
      <c r="F28" s="39">
        <v>98.8</v>
      </c>
      <c r="G28" s="39">
        <v>102.8</v>
      </c>
      <c r="H28" s="39">
        <v>106.8</v>
      </c>
      <c r="I28" s="73"/>
      <c r="J28" s="67"/>
    </row>
    <row r="29" spans="1:10" s="47" customFormat="1" ht="66.75" customHeight="1">
      <c r="A29" s="79" t="s">
        <v>77</v>
      </c>
      <c r="B29" s="87" t="s">
        <v>80</v>
      </c>
      <c r="C29" s="48" t="s">
        <v>19</v>
      </c>
      <c r="D29" s="80" t="s">
        <v>55</v>
      </c>
      <c r="E29" s="49">
        <f t="shared" si="0"/>
        <v>45050</v>
      </c>
      <c r="F29" s="50">
        <v>18550</v>
      </c>
      <c r="G29" s="50">
        <v>15900</v>
      </c>
      <c r="H29" s="50">
        <v>10600</v>
      </c>
      <c r="I29" s="79" t="s">
        <v>29</v>
      </c>
      <c r="J29" s="80" t="s">
        <v>86</v>
      </c>
    </row>
    <row r="30" spans="1:10" s="47" customFormat="1" ht="60" customHeight="1">
      <c r="A30" s="79"/>
      <c r="B30" s="87"/>
      <c r="C30" s="51" t="s">
        <v>6</v>
      </c>
      <c r="D30" s="80"/>
      <c r="E30" s="49">
        <f>F30+G30+H30</f>
        <v>4054.5</v>
      </c>
      <c r="F30" s="50">
        <v>1669.5</v>
      </c>
      <c r="G30" s="50">
        <v>1431</v>
      </c>
      <c r="H30" s="50">
        <v>954</v>
      </c>
      <c r="I30" s="79"/>
      <c r="J30" s="80"/>
    </row>
    <row r="31" spans="1:10" s="47" customFormat="1" ht="30.75" customHeight="1">
      <c r="A31" s="79"/>
      <c r="B31" s="87"/>
      <c r="C31" s="51" t="s">
        <v>78</v>
      </c>
      <c r="D31" s="80"/>
      <c r="E31" s="49">
        <f>F31+G31+H31</f>
        <v>40995.5</v>
      </c>
      <c r="F31" s="50">
        <v>16880.5</v>
      </c>
      <c r="G31" s="50">
        <v>14469</v>
      </c>
      <c r="H31" s="50">
        <v>9646</v>
      </c>
      <c r="I31" s="79"/>
      <c r="J31" s="80"/>
    </row>
    <row r="32" spans="1:10" ht="34.5" customHeight="1">
      <c r="A32" s="70" t="s">
        <v>23</v>
      </c>
      <c r="B32" s="71"/>
      <c r="C32" s="71"/>
      <c r="D32" s="72"/>
      <c r="E32" s="38">
        <f aca="true" t="shared" si="1" ref="E32:H33">E14+E19+E22+E27+E29</f>
        <v>68237.79000000001</v>
      </c>
      <c r="F32" s="38">
        <f t="shared" si="1"/>
        <v>26326.39</v>
      </c>
      <c r="G32" s="38">
        <f t="shared" si="1"/>
        <v>21981.9</v>
      </c>
      <c r="H32" s="38">
        <f t="shared" si="1"/>
        <v>19929.5</v>
      </c>
      <c r="I32" s="40"/>
      <c r="J32" s="35"/>
    </row>
    <row r="33" spans="1:10" ht="32.25" customHeight="1">
      <c r="A33" s="84" t="s">
        <v>6</v>
      </c>
      <c r="B33" s="85"/>
      <c r="C33" s="85"/>
      <c r="D33" s="86"/>
      <c r="E33" s="38">
        <f t="shared" si="1"/>
        <v>24162.9</v>
      </c>
      <c r="F33" s="38">
        <f t="shared" si="1"/>
        <v>8568.3</v>
      </c>
      <c r="G33" s="38">
        <f t="shared" si="1"/>
        <v>6533.8</v>
      </c>
      <c r="H33" s="38">
        <f t="shared" si="1"/>
        <v>9060.8</v>
      </c>
      <c r="I33" s="40"/>
      <c r="J33" s="35"/>
    </row>
    <row r="34" spans="1:10" ht="32.25" customHeight="1">
      <c r="A34" s="84" t="s">
        <v>79</v>
      </c>
      <c r="B34" s="85"/>
      <c r="C34" s="85"/>
      <c r="D34" s="86"/>
      <c r="E34" s="38">
        <f>E31</f>
        <v>40995.5</v>
      </c>
      <c r="F34" s="38">
        <f>F31</f>
        <v>16880.5</v>
      </c>
      <c r="G34" s="38">
        <f>G31</f>
        <v>14469</v>
      </c>
      <c r="H34" s="38">
        <f>H31</f>
        <v>9646</v>
      </c>
      <c r="I34" s="40"/>
      <c r="J34" s="35"/>
    </row>
    <row r="35" spans="1:10" ht="32.25" customHeight="1">
      <c r="A35" s="84" t="s">
        <v>1</v>
      </c>
      <c r="B35" s="85"/>
      <c r="C35" s="85"/>
      <c r="D35" s="86"/>
      <c r="E35" s="38">
        <f>E16+E21+E24</f>
        <v>3079.3900000000003</v>
      </c>
      <c r="F35" s="38">
        <f>F16+F21+F24</f>
        <v>877.59</v>
      </c>
      <c r="G35" s="38">
        <f>G16+G21+G24</f>
        <v>979.1</v>
      </c>
      <c r="H35" s="38">
        <f>H16+H21+H24</f>
        <v>1222.7</v>
      </c>
      <c r="I35" s="40"/>
      <c r="J35" s="35"/>
    </row>
    <row r="36" spans="1:10" ht="24" customHeight="1">
      <c r="A36" s="81" t="s">
        <v>7</v>
      </c>
      <c r="B36" s="82"/>
      <c r="C36" s="82"/>
      <c r="D36" s="83"/>
      <c r="E36" s="38">
        <f aca="true" t="shared" si="2" ref="E36:H37">E32</f>
        <v>68237.79000000001</v>
      </c>
      <c r="F36" s="38">
        <f t="shared" si="2"/>
        <v>26326.39</v>
      </c>
      <c r="G36" s="38">
        <f t="shared" si="2"/>
        <v>21981.9</v>
      </c>
      <c r="H36" s="38">
        <f t="shared" si="2"/>
        <v>19929.5</v>
      </c>
      <c r="I36" s="38"/>
      <c r="J36" s="35"/>
    </row>
    <row r="37" spans="1:10" ht="27" customHeight="1">
      <c r="A37" s="64" t="s">
        <v>6</v>
      </c>
      <c r="B37" s="65"/>
      <c r="C37" s="65"/>
      <c r="D37" s="66"/>
      <c r="E37" s="38">
        <f t="shared" si="2"/>
        <v>24162.9</v>
      </c>
      <c r="F37" s="38">
        <f t="shared" si="2"/>
        <v>8568.3</v>
      </c>
      <c r="G37" s="38">
        <f t="shared" si="2"/>
        <v>6533.8</v>
      </c>
      <c r="H37" s="38">
        <f t="shared" si="2"/>
        <v>9060.8</v>
      </c>
      <c r="I37" s="38"/>
      <c r="J37" s="35"/>
    </row>
    <row r="38" spans="1:10" ht="27" customHeight="1">
      <c r="A38" s="64" t="s">
        <v>79</v>
      </c>
      <c r="B38" s="65"/>
      <c r="C38" s="65"/>
      <c r="D38" s="66"/>
      <c r="E38" s="38">
        <f aca="true" t="shared" si="3" ref="E38:H39">E34</f>
        <v>40995.5</v>
      </c>
      <c r="F38" s="38">
        <f t="shared" si="3"/>
        <v>16880.5</v>
      </c>
      <c r="G38" s="38">
        <f t="shared" si="3"/>
        <v>14469</v>
      </c>
      <c r="H38" s="38">
        <f t="shared" si="3"/>
        <v>9646</v>
      </c>
      <c r="I38" s="38"/>
      <c r="J38" s="35"/>
    </row>
    <row r="39" spans="1:10" ht="31.5" customHeight="1">
      <c r="A39" s="64" t="s">
        <v>1</v>
      </c>
      <c r="B39" s="65"/>
      <c r="C39" s="65"/>
      <c r="D39" s="66"/>
      <c r="E39" s="38">
        <f t="shared" si="3"/>
        <v>3079.3900000000003</v>
      </c>
      <c r="F39" s="38">
        <f t="shared" si="3"/>
        <v>877.59</v>
      </c>
      <c r="G39" s="38">
        <f t="shared" si="3"/>
        <v>979.1</v>
      </c>
      <c r="H39" s="38">
        <f t="shared" si="3"/>
        <v>1222.7</v>
      </c>
      <c r="I39" s="38"/>
      <c r="J39" s="35"/>
    </row>
    <row r="40" ht="12.75">
      <c r="J40" s="7"/>
    </row>
    <row r="41" spans="1:10" ht="30.75">
      <c r="A41" s="31" t="s">
        <v>33</v>
      </c>
      <c r="F41" s="43"/>
      <c r="H41" s="43"/>
      <c r="J41" s="7"/>
    </row>
    <row r="42" spans="1:10" ht="30.75">
      <c r="A42" s="31" t="s">
        <v>43</v>
      </c>
      <c r="B42" s="23"/>
      <c r="C42" s="23"/>
      <c r="D42" s="23"/>
      <c r="E42" s="23"/>
      <c r="F42" s="23"/>
      <c r="G42" s="23"/>
      <c r="J42" s="7"/>
    </row>
    <row r="43" spans="2:10" ht="12.75">
      <c r="B43" s="23"/>
      <c r="C43" s="23"/>
      <c r="D43" s="23"/>
      <c r="E43" s="23"/>
      <c r="F43" s="23"/>
      <c r="G43" s="23"/>
      <c r="J43" s="7"/>
    </row>
    <row r="44" spans="2:10" ht="12.75">
      <c r="B44" s="23"/>
      <c r="C44" s="23"/>
      <c r="D44" s="23"/>
      <c r="E44" s="23"/>
      <c r="F44" s="23"/>
      <c r="G44" s="23"/>
      <c r="J44" s="7"/>
    </row>
    <row r="45" spans="2:10" ht="12.75">
      <c r="B45" s="23"/>
      <c r="C45" s="23"/>
      <c r="D45" s="23"/>
      <c r="E45" s="23"/>
      <c r="F45" s="23"/>
      <c r="G45" s="23"/>
      <c r="J45" s="7"/>
    </row>
    <row r="46" spans="2:10" ht="12.75">
      <c r="B46" s="23"/>
      <c r="C46" s="23"/>
      <c r="D46" s="23"/>
      <c r="E46" s="23"/>
      <c r="F46" s="23"/>
      <c r="G46" s="23"/>
      <c r="J46" s="7"/>
    </row>
    <row r="47" spans="2:10" ht="18.75">
      <c r="B47" s="23"/>
      <c r="C47" s="23"/>
      <c r="D47" s="23"/>
      <c r="E47" s="44"/>
      <c r="F47" s="44"/>
      <c r="G47" s="23"/>
      <c r="J47" s="7"/>
    </row>
    <row r="48" spans="2:10" ht="18.75">
      <c r="B48" s="23"/>
      <c r="C48" s="23"/>
      <c r="D48" s="23"/>
      <c r="E48" s="44"/>
      <c r="F48" s="44"/>
      <c r="G48" s="23"/>
      <c r="J48" s="7"/>
    </row>
    <row r="49" spans="2:10" ht="12.75">
      <c r="B49" s="23"/>
      <c r="C49" s="23"/>
      <c r="D49" s="23"/>
      <c r="E49" s="45"/>
      <c r="F49" s="45"/>
      <c r="G49" s="23"/>
      <c r="J49" s="7"/>
    </row>
    <row r="50" spans="2:10" ht="12.75">
      <c r="B50" s="23"/>
      <c r="C50" s="23"/>
      <c r="D50" s="23"/>
      <c r="E50" s="23"/>
      <c r="F50" s="23"/>
      <c r="G50" s="23"/>
      <c r="J50" s="7"/>
    </row>
    <row r="51" ht="12.75">
      <c r="J51" s="7"/>
    </row>
    <row r="52" ht="12.75">
      <c r="J52" s="7"/>
    </row>
    <row r="53" ht="12.75">
      <c r="J53" s="7"/>
    </row>
    <row r="54" ht="12.75">
      <c r="J54" s="7"/>
    </row>
    <row r="55" ht="12.75">
      <c r="J55" s="7"/>
    </row>
    <row r="56" ht="12.75">
      <c r="J56" s="7"/>
    </row>
    <row r="57" ht="12.75">
      <c r="J57" s="7"/>
    </row>
    <row r="58" ht="12.75">
      <c r="J58" s="7"/>
    </row>
    <row r="59" ht="12.75">
      <c r="J59" s="7"/>
    </row>
    <row r="60" ht="12.75">
      <c r="J60" s="7"/>
    </row>
    <row r="61" ht="12.75">
      <c r="J61" s="7"/>
    </row>
    <row r="62" ht="12.75">
      <c r="J62" s="7"/>
    </row>
    <row r="63" ht="12.75">
      <c r="J63" s="7"/>
    </row>
    <row r="64" ht="12.75">
      <c r="J64" s="7"/>
    </row>
    <row r="65" ht="12.75">
      <c r="J65" s="7"/>
    </row>
    <row r="66" ht="12.75">
      <c r="J66" s="7"/>
    </row>
    <row r="67" ht="12.75">
      <c r="J67" s="7"/>
    </row>
    <row r="68" ht="12.75">
      <c r="J68" s="7"/>
    </row>
    <row r="69" ht="12.75">
      <c r="J69" s="7"/>
    </row>
    <row r="70" ht="12.75">
      <c r="J70" s="7"/>
    </row>
    <row r="71" ht="12.75">
      <c r="J71" s="7"/>
    </row>
    <row r="72" ht="12.75">
      <c r="J72" s="7"/>
    </row>
    <row r="73" ht="12.75">
      <c r="J73" s="7"/>
    </row>
    <row r="74" ht="12.75">
      <c r="J74" s="7"/>
    </row>
    <row r="75" ht="12.75">
      <c r="J75" s="7"/>
    </row>
    <row r="76" ht="12.75">
      <c r="J76" s="7"/>
    </row>
    <row r="77" ht="12.75">
      <c r="J77" s="7"/>
    </row>
    <row r="78" ht="12.75">
      <c r="J78" s="7"/>
    </row>
    <row r="79" ht="12.75">
      <c r="J79" s="7"/>
    </row>
    <row r="80" ht="12.75">
      <c r="J80" s="7"/>
    </row>
    <row r="81" ht="12.75">
      <c r="J81" s="7"/>
    </row>
    <row r="82" ht="12.75">
      <c r="J82" s="7"/>
    </row>
    <row r="83" ht="12.75">
      <c r="J83" s="7"/>
    </row>
    <row r="84" ht="12.75">
      <c r="J84" s="7"/>
    </row>
    <row r="85" ht="12.75">
      <c r="J85" s="7"/>
    </row>
    <row r="86" ht="12.75">
      <c r="J86" s="7"/>
    </row>
    <row r="87" ht="12.75">
      <c r="J87" s="7"/>
    </row>
    <row r="88" ht="12.75">
      <c r="J88" s="7"/>
    </row>
    <row r="89" ht="12.75">
      <c r="J89" s="7"/>
    </row>
    <row r="90" ht="12.75">
      <c r="J90" s="7"/>
    </row>
    <row r="91" ht="12.75">
      <c r="J91" s="7"/>
    </row>
    <row r="92" ht="12.75">
      <c r="J92" s="7"/>
    </row>
    <row r="93" ht="12.75">
      <c r="J93" s="7"/>
    </row>
    <row r="94" ht="12.75">
      <c r="J94" s="7"/>
    </row>
    <row r="95" ht="12.75">
      <c r="J95" s="7"/>
    </row>
    <row r="96" ht="12.75">
      <c r="J96" s="7"/>
    </row>
    <row r="97" ht="12.75">
      <c r="J97" s="7"/>
    </row>
    <row r="98" ht="12.75">
      <c r="J98" s="7"/>
    </row>
    <row r="99" ht="12.75">
      <c r="J99" s="7"/>
    </row>
    <row r="100" ht="12.75">
      <c r="J100" s="7"/>
    </row>
    <row r="101" ht="12.75">
      <c r="J101" s="7"/>
    </row>
    <row r="102" ht="12.75">
      <c r="J102" s="7"/>
    </row>
    <row r="103" ht="12.75">
      <c r="J103" s="7"/>
    </row>
    <row r="104" ht="12.75">
      <c r="J104" s="7"/>
    </row>
    <row r="105" ht="12.75">
      <c r="J105" s="7"/>
    </row>
    <row r="106" ht="12.75">
      <c r="J106" s="7"/>
    </row>
    <row r="107" ht="12.75">
      <c r="J107" s="7"/>
    </row>
    <row r="108" ht="12.75">
      <c r="J108" s="7"/>
    </row>
    <row r="109" ht="12.75">
      <c r="J109" s="7"/>
    </row>
    <row r="110" ht="12.75">
      <c r="J110" s="7"/>
    </row>
    <row r="111" ht="12.75">
      <c r="J111" s="7"/>
    </row>
    <row r="112" ht="12.75">
      <c r="J112" s="7"/>
    </row>
    <row r="113" ht="12.75">
      <c r="J113" s="7"/>
    </row>
    <row r="114" ht="12.75">
      <c r="J114" s="7"/>
    </row>
    <row r="115" ht="12.75">
      <c r="J115" s="7"/>
    </row>
    <row r="116" ht="12.75">
      <c r="J116" s="7"/>
    </row>
    <row r="117" ht="12.75">
      <c r="J117" s="7"/>
    </row>
    <row r="118" ht="12.75">
      <c r="J118" s="7"/>
    </row>
    <row r="119" ht="12.75">
      <c r="J119" s="7"/>
    </row>
    <row r="120" ht="12.75">
      <c r="J120" s="7"/>
    </row>
    <row r="121" ht="12.75">
      <c r="J121" s="7"/>
    </row>
    <row r="122" ht="12.75">
      <c r="J122" s="7"/>
    </row>
    <row r="123" ht="12.75">
      <c r="J123" s="7"/>
    </row>
    <row r="124" ht="12.75">
      <c r="J124" s="7"/>
    </row>
    <row r="125" ht="12.75">
      <c r="J125" s="7"/>
    </row>
    <row r="126" ht="12.75">
      <c r="J126" s="7"/>
    </row>
    <row r="127" ht="12.75">
      <c r="J127" s="7"/>
    </row>
    <row r="128" ht="12.75">
      <c r="J128" s="7"/>
    </row>
    <row r="129" ht="12.75">
      <c r="J129" s="7"/>
    </row>
    <row r="130" ht="12.75">
      <c r="J130" s="7"/>
    </row>
    <row r="131" ht="12.75">
      <c r="J131" s="7"/>
    </row>
    <row r="132" ht="12.75">
      <c r="J132" s="7"/>
    </row>
    <row r="133" ht="12.75">
      <c r="J133" s="7"/>
    </row>
    <row r="134" ht="12.75">
      <c r="J134" s="7"/>
    </row>
    <row r="135" ht="12.75">
      <c r="J135" s="7"/>
    </row>
    <row r="136" ht="12.75">
      <c r="J136" s="7"/>
    </row>
    <row r="137" ht="12.75">
      <c r="J137" s="7"/>
    </row>
    <row r="138" ht="12.75">
      <c r="J138" s="7"/>
    </row>
    <row r="139" ht="12.75">
      <c r="J139" s="7"/>
    </row>
    <row r="140" ht="12.75">
      <c r="J140" s="7"/>
    </row>
    <row r="141" ht="12.75">
      <c r="J141" s="7"/>
    </row>
    <row r="142" ht="12.75">
      <c r="J142" s="7"/>
    </row>
    <row r="143" ht="12.75">
      <c r="J143" s="7"/>
    </row>
    <row r="144" ht="12.75">
      <c r="J144" s="7"/>
    </row>
    <row r="145" ht="12.75">
      <c r="J145" s="7"/>
    </row>
    <row r="146" ht="12.75">
      <c r="J146" s="7"/>
    </row>
    <row r="147" ht="12.75">
      <c r="J147" s="7"/>
    </row>
    <row r="148" ht="12.75">
      <c r="J148" s="7"/>
    </row>
    <row r="149" ht="12.75">
      <c r="J149" s="7"/>
    </row>
    <row r="150" ht="12.75">
      <c r="J150" s="7"/>
    </row>
    <row r="151" ht="12.75">
      <c r="J151" s="7"/>
    </row>
    <row r="152" ht="12.75">
      <c r="J152" s="7"/>
    </row>
    <row r="153" ht="12.75">
      <c r="J153" s="7"/>
    </row>
    <row r="154" ht="12.75">
      <c r="J154" s="7"/>
    </row>
    <row r="155" ht="12.75">
      <c r="J155" s="7"/>
    </row>
    <row r="156" ht="12.75">
      <c r="J156" s="7"/>
    </row>
    <row r="157" ht="12.75">
      <c r="J157" s="7"/>
    </row>
    <row r="158" ht="12.75">
      <c r="J158" s="7"/>
    </row>
    <row r="159" ht="12.75">
      <c r="J159" s="7"/>
    </row>
    <row r="160" ht="12.75">
      <c r="J160" s="7"/>
    </row>
    <row r="161" ht="12.75">
      <c r="J161" s="7"/>
    </row>
    <row r="162" ht="12.75">
      <c r="J162" s="7"/>
    </row>
    <row r="163" ht="12.75">
      <c r="J163" s="7"/>
    </row>
    <row r="164" ht="12.75">
      <c r="J164" s="7"/>
    </row>
    <row r="165" ht="12.75">
      <c r="J165" s="7"/>
    </row>
    <row r="166" ht="12.75">
      <c r="J166" s="7"/>
    </row>
    <row r="167" ht="12.75">
      <c r="J167" s="7"/>
    </row>
    <row r="168" ht="12.75">
      <c r="J168" s="7"/>
    </row>
    <row r="169" ht="12.75">
      <c r="J169" s="7"/>
    </row>
    <row r="170" ht="12.75">
      <c r="J170" s="7"/>
    </row>
    <row r="171" ht="12.75">
      <c r="J171" s="7"/>
    </row>
    <row r="172" ht="12.75">
      <c r="J172" s="7"/>
    </row>
    <row r="173" ht="12.75">
      <c r="J173" s="7"/>
    </row>
    <row r="174" ht="12.75">
      <c r="J174" s="7"/>
    </row>
    <row r="175" ht="12.75">
      <c r="J175" s="7"/>
    </row>
    <row r="176" ht="12.75">
      <c r="J176" s="7"/>
    </row>
    <row r="177" ht="12.75">
      <c r="J177" s="7"/>
    </row>
    <row r="178" ht="12.75">
      <c r="J178" s="7"/>
    </row>
  </sheetData>
  <sheetProtection/>
  <mergeCells count="46">
    <mergeCell ref="A35:D35"/>
    <mergeCell ref="A34:D34"/>
    <mergeCell ref="D27:D28"/>
    <mergeCell ref="A29:A31"/>
    <mergeCell ref="B29:B31"/>
    <mergeCell ref="D29:D31"/>
    <mergeCell ref="A27:A28"/>
    <mergeCell ref="B27:B28"/>
    <mergeCell ref="I29:I31"/>
    <mergeCell ref="J29:J31"/>
    <mergeCell ref="A10:A11"/>
    <mergeCell ref="A36:D36"/>
    <mergeCell ref="A37:D37"/>
    <mergeCell ref="A39:D39"/>
    <mergeCell ref="A19:A21"/>
    <mergeCell ref="D14:D16"/>
    <mergeCell ref="A14:A16"/>
    <mergeCell ref="A33:D33"/>
    <mergeCell ref="A13:J13"/>
    <mergeCell ref="B7:J7"/>
    <mergeCell ref="C10:C11"/>
    <mergeCell ref="E10:E11"/>
    <mergeCell ref="I10:I11"/>
    <mergeCell ref="B8:J8"/>
    <mergeCell ref="B9:J9"/>
    <mergeCell ref="J10:J11"/>
    <mergeCell ref="I22:I24"/>
    <mergeCell ref="J22:J24"/>
    <mergeCell ref="I27:I28"/>
    <mergeCell ref="D10:D11"/>
    <mergeCell ref="F10:H10"/>
    <mergeCell ref="B19:B21"/>
    <mergeCell ref="B22:B24"/>
    <mergeCell ref="I19:I21"/>
    <mergeCell ref="B10:B11"/>
    <mergeCell ref="J14:J16"/>
    <mergeCell ref="H4:J6"/>
    <mergeCell ref="A38:D38"/>
    <mergeCell ref="J27:J28"/>
    <mergeCell ref="I14:I16"/>
    <mergeCell ref="B14:B16"/>
    <mergeCell ref="A22:A24"/>
    <mergeCell ref="D22:D24"/>
    <mergeCell ref="A32:D32"/>
    <mergeCell ref="J19:J21"/>
    <mergeCell ref="D19:D21"/>
  </mergeCells>
  <printOptions horizontalCentered="1"/>
  <pageMargins left="0.1968503937007874" right="0.1968503937007874" top="0.5905511811023623" bottom="0.1968503937007874" header="0.5118110236220472" footer="0.5118110236220472"/>
  <pageSetup fitToHeight="0" fitToWidth="1" horizontalDpi="600" verticalDpi="600" orientation="landscape" paperSize="9" scale="56" r:id="rId1"/>
  <rowBreaks count="3" manualBreakCount="3">
    <brk id="16" max="9" man="1"/>
    <brk id="24" max="9" man="1"/>
    <brk id="43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75" zoomScaleNormal="85" zoomScaleSheetLayoutView="75" zoomScalePageLayoutView="0" workbookViewId="0" topLeftCell="A2">
      <selection activeCell="J25" sqref="J25"/>
    </sheetView>
  </sheetViews>
  <sheetFormatPr defaultColWidth="9.00390625" defaultRowHeight="12.75"/>
  <cols>
    <col min="1" max="1" width="6.625" style="0" customWidth="1"/>
    <col min="2" max="2" width="47.625" style="0" customWidth="1"/>
    <col min="3" max="4" width="19.75390625" style="0" customWidth="1"/>
    <col min="5" max="5" width="19.375" style="0" customWidth="1"/>
    <col min="6" max="6" width="29.125" style="0" customWidth="1"/>
    <col min="7" max="7" width="9.00390625" style="0" customWidth="1"/>
    <col min="8" max="9" width="17.625" style="0" customWidth="1"/>
    <col min="10" max="10" width="17.125" style="0" customWidth="1"/>
    <col min="11" max="11" width="25.125" style="0" customWidth="1"/>
  </cols>
  <sheetData>
    <row r="1" ht="12.75" hidden="1">
      <c r="A1" s="3"/>
    </row>
    <row r="2" ht="54" customHeight="1">
      <c r="A2" s="3"/>
    </row>
    <row r="3" ht="42.75" customHeight="1">
      <c r="A3" s="3"/>
    </row>
    <row r="4" ht="42.75" customHeight="1">
      <c r="A4" s="3"/>
    </row>
    <row r="5" spans="1:10" ht="63" customHeight="1">
      <c r="A5" s="3"/>
      <c r="G5" s="91" t="s">
        <v>89</v>
      </c>
      <c r="H5" s="91"/>
      <c r="I5" s="91"/>
      <c r="J5" s="91"/>
    </row>
    <row r="6" spans="1:10" ht="12.75">
      <c r="A6" s="3"/>
      <c r="G6" s="91"/>
      <c r="H6" s="91"/>
      <c r="I6" s="91"/>
      <c r="J6" s="91"/>
    </row>
    <row r="7" spans="1:10" ht="38.25" customHeight="1">
      <c r="A7" s="3"/>
      <c r="G7" s="91"/>
      <c r="H7" s="91"/>
      <c r="I7" s="91"/>
      <c r="J7" s="91"/>
    </row>
    <row r="8" spans="1:10" ht="46.5" customHeight="1">
      <c r="A8" s="1" t="s">
        <v>11</v>
      </c>
      <c r="H8" s="92" t="s">
        <v>52</v>
      </c>
      <c r="I8" s="92"/>
      <c r="J8" s="92"/>
    </row>
    <row r="9" spans="1:10" ht="25.5">
      <c r="A9" s="93" t="s">
        <v>31</v>
      </c>
      <c r="B9" s="93"/>
      <c r="C9" s="93"/>
      <c r="D9" s="93"/>
      <c r="E9" s="93"/>
      <c r="F9" s="93"/>
      <c r="G9" s="93"/>
      <c r="H9" s="93"/>
      <c r="I9" s="93"/>
      <c r="J9" s="93"/>
    </row>
    <row r="10" spans="1:10" ht="26.25">
      <c r="A10" s="94" t="s">
        <v>61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26.25">
      <c r="A11" s="94" t="s">
        <v>62</v>
      </c>
      <c r="B11" s="94"/>
      <c r="C11" s="94"/>
      <c r="D11" s="94"/>
      <c r="E11" s="94"/>
      <c r="F11" s="94"/>
      <c r="G11" s="94"/>
      <c r="H11" s="94"/>
      <c r="I11" s="94"/>
      <c r="J11" s="94"/>
    </row>
    <row r="12" ht="12.75">
      <c r="E12" s="4"/>
    </row>
    <row r="13" spans="1:11" ht="54" customHeight="1">
      <c r="A13" s="98" t="s">
        <v>30</v>
      </c>
      <c r="B13" s="88" t="s">
        <v>26</v>
      </c>
      <c r="C13" s="95" t="s">
        <v>20</v>
      </c>
      <c r="D13" s="96"/>
      <c r="E13" s="97"/>
      <c r="F13" s="98" t="s">
        <v>24</v>
      </c>
      <c r="G13" s="98" t="s">
        <v>21</v>
      </c>
      <c r="H13" s="100" t="s">
        <v>22</v>
      </c>
      <c r="I13" s="100"/>
      <c r="J13" s="100"/>
      <c r="K13" s="18"/>
    </row>
    <row r="14" spans="1:11" ht="37.5">
      <c r="A14" s="101"/>
      <c r="B14" s="89"/>
      <c r="C14" s="19" t="s">
        <v>88</v>
      </c>
      <c r="D14" s="19" t="s">
        <v>87</v>
      </c>
      <c r="E14" s="19" t="s">
        <v>0</v>
      </c>
      <c r="F14" s="99"/>
      <c r="G14" s="99"/>
      <c r="H14" s="30" t="s">
        <v>63</v>
      </c>
      <c r="I14" s="30" t="s">
        <v>64</v>
      </c>
      <c r="J14" s="30" t="s">
        <v>65</v>
      </c>
      <c r="K14" s="18"/>
    </row>
    <row r="15" spans="1:11" ht="18.75">
      <c r="A15" s="19" t="s">
        <v>8</v>
      </c>
      <c r="B15" s="19" t="s">
        <v>9</v>
      </c>
      <c r="C15" s="19" t="s">
        <v>10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5"/>
    </row>
    <row r="16" spans="1:11" ht="21" customHeight="1">
      <c r="A16" s="105" t="s">
        <v>60</v>
      </c>
      <c r="B16" s="106"/>
      <c r="C16" s="106"/>
      <c r="D16" s="106"/>
      <c r="E16" s="106"/>
      <c r="F16" s="106"/>
      <c r="G16" s="106"/>
      <c r="H16" s="106"/>
      <c r="I16" s="106"/>
      <c r="J16" s="106"/>
      <c r="K16" s="5"/>
    </row>
    <row r="17" spans="1:11" ht="185.25" customHeight="1">
      <c r="A17" s="11" t="s">
        <v>5</v>
      </c>
      <c r="B17" s="12" t="s">
        <v>36</v>
      </c>
      <c r="C17" s="13">
        <v>7427.8</v>
      </c>
      <c r="D17" s="13"/>
      <c r="E17" s="13">
        <v>997.59</v>
      </c>
      <c r="F17" s="12" t="s">
        <v>73</v>
      </c>
      <c r="G17" s="11" t="s">
        <v>72</v>
      </c>
      <c r="H17" s="11" t="s">
        <v>75</v>
      </c>
      <c r="I17" s="11" t="s">
        <v>76</v>
      </c>
      <c r="J17" s="11"/>
      <c r="K17" s="5" t="s">
        <v>48</v>
      </c>
    </row>
    <row r="18" spans="1:11" ht="185.25" customHeight="1">
      <c r="A18" s="57"/>
      <c r="B18" s="58"/>
      <c r="C18" s="59"/>
      <c r="D18" s="59"/>
      <c r="E18" s="59"/>
      <c r="F18" s="58"/>
      <c r="G18" s="57"/>
      <c r="H18" s="57"/>
      <c r="I18" s="57"/>
      <c r="J18" s="57"/>
      <c r="K18" s="5"/>
    </row>
    <row r="19" spans="1:11" ht="185.25" customHeight="1">
      <c r="A19" s="107" t="s">
        <v>57</v>
      </c>
      <c r="B19" s="108" t="s">
        <v>37</v>
      </c>
      <c r="C19" s="90">
        <v>11466.4</v>
      </c>
      <c r="D19" s="90"/>
      <c r="E19" s="90">
        <v>1926.8</v>
      </c>
      <c r="F19" s="12" t="s">
        <v>46</v>
      </c>
      <c r="G19" s="26" t="s">
        <v>47</v>
      </c>
      <c r="H19" s="15"/>
      <c r="I19" s="15" t="s">
        <v>71</v>
      </c>
      <c r="J19" s="11" t="s">
        <v>66</v>
      </c>
      <c r="K19" s="24"/>
    </row>
    <row r="20" spans="1:11" ht="137.25" customHeight="1">
      <c r="A20" s="107"/>
      <c r="B20" s="108"/>
      <c r="C20" s="90"/>
      <c r="D20" s="90"/>
      <c r="E20" s="90"/>
      <c r="F20" s="42" t="s">
        <v>93</v>
      </c>
      <c r="G20" s="26" t="s">
        <v>94</v>
      </c>
      <c r="H20" s="11"/>
      <c r="I20" s="11"/>
      <c r="J20" s="11" t="s">
        <v>95</v>
      </c>
      <c r="K20" s="24"/>
    </row>
    <row r="21" spans="1:11" ht="76.5" customHeight="1">
      <c r="A21" s="107"/>
      <c r="B21" s="108"/>
      <c r="C21" s="90"/>
      <c r="D21" s="90"/>
      <c r="E21" s="90"/>
      <c r="F21" s="42" t="s">
        <v>42</v>
      </c>
      <c r="G21" s="41" t="s">
        <v>44</v>
      </c>
      <c r="H21" s="15"/>
      <c r="I21" s="11"/>
      <c r="J21" s="11" t="s">
        <v>74</v>
      </c>
      <c r="K21" s="5"/>
    </row>
    <row r="22" spans="1:11" ht="76.5" customHeight="1">
      <c r="A22" s="57"/>
      <c r="B22" s="58"/>
      <c r="C22" s="59"/>
      <c r="D22" s="59"/>
      <c r="E22" s="59"/>
      <c r="F22" s="60"/>
      <c r="G22" s="61"/>
      <c r="H22" s="62"/>
      <c r="I22" s="57"/>
      <c r="J22" s="57"/>
      <c r="K22" s="5"/>
    </row>
    <row r="23" spans="1:11" ht="76.5" customHeight="1">
      <c r="A23" s="57"/>
      <c r="B23" s="58"/>
      <c r="C23" s="59"/>
      <c r="D23" s="59"/>
      <c r="E23" s="59"/>
      <c r="F23" s="60"/>
      <c r="G23" s="61"/>
      <c r="H23" s="62"/>
      <c r="I23" s="57"/>
      <c r="J23" s="57"/>
      <c r="K23" s="5"/>
    </row>
    <row r="24" spans="1:11" ht="43.5" customHeight="1">
      <c r="A24" s="11" t="s">
        <v>58</v>
      </c>
      <c r="B24" s="12" t="s">
        <v>35</v>
      </c>
      <c r="C24" s="13">
        <v>905.8</v>
      </c>
      <c r="D24" s="13"/>
      <c r="E24" s="13">
        <v>155</v>
      </c>
      <c r="F24" s="12" t="s">
        <v>28</v>
      </c>
      <c r="G24" s="11" t="s">
        <v>27</v>
      </c>
      <c r="H24" s="11"/>
      <c r="I24" s="11" t="s">
        <v>70</v>
      </c>
      <c r="J24" s="11"/>
      <c r="K24" s="5"/>
    </row>
    <row r="25" spans="1:11" ht="147.75" customHeight="1">
      <c r="A25" s="11" t="s">
        <v>59</v>
      </c>
      <c r="B25" s="12" t="s">
        <v>51</v>
      </c>
      <c r="C25" s="13">
        <v>308.4</v>
      </c>
      <c r="D25" s="13"/>
      <c r="E25" s="13">
        <v>0</v>
      </c>
      <c r="F25" s="12" t="s">
        <v>96</v>
      </c>
      <c r="G25" s="26" t="s">
        <v>97</v>
      </c>
      <c r="H25" s="15" t="s">
        <v>98</v>
      </c>
      <c r="I25" s="15" t="s">
        <v>99</v>
      </c>
      <c r="J25" s="15" t="s">
        <v>67</v>
      </c>
      <c r="K25" s="5"/>
    </row>
    <row r="26" spans="1:11" ht="117" customHeight="1">
      <c r="A26" s="11" t="s">
        <v>77</v>
      </c>
      <c r="B26" s="12" t="s">
        <v>80</v>
      </c>
      <c r="C26" s="13">
        <v>4054.5</v>
      </c>
      <c r="D26" s="13">
        <v>40995.5</v>
      </c>
      <c r="E26" s="13"/>
      <c r="F26" s="12" t="s">
        <v>81</v>
      </c>
      <c r="G26" s="26" t="s">
        <v>82</v>
      </c>
      <c r="H26" s="15" t="s">
        <v>83</v>
      </c>
      <c r="I26" s="15" t="s">
        <v>84</v>
      </c>
      <c r="J26" s="15" t="s">
        <v>85</v>
      </c>
      <c r="K26" s="5"/>
    </row>
    <row r="27" spans="1:11" ht="24.75" customHeight="1">
      <c r="A27" s="109" t="s">
        <v>25</v>
      </c>
      <c r="B27" s="109"/>
      <c r="C27" s="17">
        <f>SUM(C17:C26)</f>
        <v>24162.9</v>
      </c>
      <c r="D27" s="17">
        <f>D26</f>
        <v>40995.5</v>
      </c>
      <c r="E27" s="17">
        <f>SUM(E17:E26)</f>
        <v>3079.39</v>
      </c>
      <c r="F27" s="12"/>
      <c r="G27" s="11"/>
      <c r="H27" s="11"/>
      <c r="I27" s="11"/>
      <c r="J27" s="20"/>
      <c r="K27" s="5"/>
    </row>
    <row r="28" spans="1:10" ht="23.25" customHeight="1">
      <c r="A28" s="103" t="s">
        <v>2</v>
      </c>
      <c r="B28" s="104"/>
      <c r="C28" s="17">
        <f>C27</f>
        <v>24162.9</v>
      </c>
      <c r="D28" s="17">
        <f>D27</f>
        <v>40995.5</v>
      </c>
      <c r="E28" s="17">
        <f>E27</f>
        <v>3079.39</v>
      </c>
      <c r="F28" s="21"/>
      <c r="G28" s="21"/>
      <c r="H28" s="21"/>
      <c r="I28" s="21"/>
      <c r="J28" s="21"/>
    </row>
    <row r="29" spans="1:5" ht="18.75">
      <c r="A29" s="14"/>
      <c r="C29" s="10"/>
      <c r="D29" s="10"/>
      <c r="E29" s="10"/>
    </row>
    <row r="30" spans="1:5" s="9" customFormat="1" ht="23.25">
      <c r="A30" s="27" t="s">
        <v>15</v>
      </c>
      <c r="E30" s="22"/>
    </row>
    <row r="31" spans="1:10" s="9" customFormat="1" ht="23.25">
      <c r="A31" s="102" t="s">
        <v>68</v>
      </c>
      <c r="B31" s="102"/>
      <c r="C31" s="102"/>
      <c r="D31" s="102"/>
      <c r="E31" s="102"/>
      <c r="F31" s="102"/>
      <c r="G31" s="102"/>
      <c r="H31" s="102"/>
      <c r="I31" s="102"/>
      <c r="J31" s="102"/>
    </row>
    <row r="32" ht="12.75">
      <c r="A32" s="2" t="s">
        <v>14</v>
      </c>
    </row>
  </sheetData>
  <sheetProtection/>
  <mergeCells count="20">
    <mergeCell ref="A27:B27"/>
    <mergeCell ref="D19:D21"/>
    <mergeCell ref="A13:A14"/>
    <mergeCell ref="G13:G14"/>
    <mergeCell ref="A31:J31"/>
    <mergeCell ref="A28:B28"/>
    <mergeCell ref="A16:J16"/>
    <mergeCell ref="A19:A21"/>
    <mergeCell ref="B19:B21"/>
    <mergeCell ref="C19:C21"/>
    <mergeCell ref="B13:B14"/>
    <mergeCell ref="E19:E21"/>
    <mergeCell ref="G5:J7"/>
    <mergeCell ref="H8:J8"/>
    <mergeCell ref="A9:J9"/>
    <mergeCell ref="A10:J10"/>
    <mergeCell ref="A11:J11"/>
    <mergeCell ref="C13:E13"/>
    <mergeCell ref="F13:F14"/>
    <mergeCell ref="H13:J1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1</cp:lastModifiedBy>
  <cp:lastPrinted>2020-06-26T07:42:44Z</cp:lastPrinted>
  <dcterms:created xsi:type="dcterms:W3CDTF">2010-07-29T04:12:26Z</dcterms:created>
  <dcterms:modified xsi:type="dcterms:W3CDTF">2020-06-26T08:03:27Z</dcterms:modified>
  <cp:category/>
  <cp:version/>
  <cp:contentType/>
  <cp:contentStatus/>
</cp:coreProperties>
</file>